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Guido\Marigold\Belangrijke documenten\Repertoire\"/>
    </mc:Choice>
  </mc:AlternateContent>
  <xr:revisionPtr revIDLastSave="0" documentId="8_{7AB6A99E-DFE8-44DF-BAE9-147D50DE3AB1}" xr6:coauthVersionLast="47" xr6:coauthVersionMax="47" xr10:uidLastSave="{00000000-0000-0000-0000-000000000000}"/>
  <bookViews>
    <workbookView xWindow="-120" yWindow="-120" windowWidth="29040" windowHeight="15720" xr2:uid="{8163C637-428D-44BD-A97A-58014A91CF99}"/>
  </bookViews>
  <sheets>
    <sheet name="Totaaloverzicht" sheetId="2" r:id="rId1"/>
    <sheet name="Wishlist" sheetId="4" r:id="rId2"/>
    <sheet name="Promo" sheetId="3" r:id="rId3"/>
  </sheets>
  <definedNames>
    <definedName name="_xlnm._FilterDatabase" localSheetId="0" hidden="1">Totaaloverzicht!$A$1:$H$1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K5" i="4"/>
  <c r="K4" i="4"/>
  <c r="K3" i="4"/>
  <c r="K2" i="4"/>
  <c r="K5" i="2"/>
  <c r="K4" i="2"/>
  <c r="K6" i="2"/>
  <c r="K3" i="2"/>
  <c r="K2" i="2"/>
  <c r="L10" i="2" a="1"/>
  <c r="L15" i="2" a="1"/>
  <c r="L11" i="2" a="1"/>
  <c r="L14" i="2" a="1"/>
  <c r="L12" i="2" a="1"/>
  <c r="L9" i="2" a="1"/>
  <c r="L8" i="2" a="1"/>
  <c r="L13" i="2" a="1"/>
  <c r="L13" i="4" a="1"/>
  <c r="L15" i="4" a="1"/>
  <c r="L10" i="4" a="1"/>
  <c r="L14" i="4" a="1"/>
  <c r="L8" i="4" a="1"/>
  <c r="L11" i="4" a="1"/>
  <c r="L9" i="4" a="1"/>
  <c r="L12" i="4" a="1"/>
  <c r="L12" i="4" l="1"/>
  <c r="L8" i="4"/>
  <c r="L10" i="4"/>
  <c r="L14" i="4"/>
  <c r="L9" i="4"/>
  <c r="L11" i="4"/>
  <c r="L13" i="4"/>
  <c r="L15" i="4"/>
  <c r="L8" i="2"/>
  <c r="L15" i="2"/>
  <c r="L14" i="2"/>
  <c r="L13" i="2"/>
  <c r="L12" i="2"/>
  <c r="L11" i="2"/>
  <c r="L10" i="2"/>
  <c r="L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<sst xmlns="http://schemas.openxmlformats.org/spreadsheetml/2006/main" count="373" uniqueCount="240">
  <si>
    <t>Titel</t>
  </si>
  <si>
    <t>Artiest</t>
  </si>
  <si>
    <t>Nr</t>
  </si>
  <si>
    <t>I've had the time of my life</t>
  </si>
  <si>
    <t>Uptown funk</t>
  </si>
  <si>
    <t>Bruno Mars</t>
  </si>
  <si>
    <t>Temp.</t>
  </si>
  <si>
    <t>Toons.</t>
  </si>
  <si>
    <t>Jaart.</t>
  </si>
  <si>
    <t>When your gone</t>
  </si>
  <si>
    <t>Bryan Adams &amp; Mel-C</t>
  </si>
  <si>
    <t>Get lucky</t>
  </si>
  <si>
    <t>Daft Punk</t>
  </si>
  <si>
    <t>Jailhouse rock</t>
  </si>
  <si>
    <t>Elvis Presley</t>
  </si>
  <si>
    <t>Suspicious minds</t>
  </si>
  <si>
    <t>Burning love</t>
  </si>
  <si>
    <t>Go your own way</t>
  </si>
  <si>
    <t>Fleetwoon mac</t>
  </si>
  <si>
    <t>Faith</t>
  </si>
  <si>
    <t>George Michael</t>
  </si>
  <si>
    <t>You're the one that I want</t>
  </si>
  <si>
    <t>John Travolta &amp; Olivia Newton</t>
  </si>
  <si>
    <t>Footloose</t>
  </si>
  <si>
    <t>Kenny Logings</t>
  </si>
  <si>
    <t>Shallow</t>
  </si>
  <si>
    <t>Lady Gaga &amp; Bradley Cooper</t>
  </si>
  <si>
    <t>Narcotic</t>
  </si>
  <si>
    <t>Liquido</t>
  </si>
  <si>
    <t>La bamba</t>
  </si>
  <si>
    <t>Los Lobos</t>
  </si>
  <si>
    <t>Medley</t>
  </si>
  <si>
    <t>Paradise by the dashboard light</t>
  </si>
  <si>
    <t>Meatloaf</t>
  </si>
  <si>
    <t>Crazy litte thing called love</t>
  </si>
  <si>
    <t>Queen</t>
  </si>
  <si>
    <t>R&amp;R - 1</t>
  </si>
  <si>
    <t>R&amp;R - 4</t>
  </si>
  <si>
    <t>Angels</t>
  </si>
  <si>
    <t>Robbie Williams</t>
  </si>
  <si>
    <t>Feel</t>
  </si>
  <si>
    <t>Black magic woman</t>
  </si>
  <si>
    <t>Santana</t>
  </si>
  <si>
    <t>Don't you forget about me</t>
  </si>
  <si>
    <t>Simple Minds</t>
  </si>
  <si>
    <t>Multicolor</t>
  </si>
  <si>
    <t>Son Mieux</t>
  </si>
  <si>
    <t>Twist and shout</t>
  </si>
  <si>
    <t>The Beatles</t>
  </si>
  <si>
    <t>R&amp;R - 2</t>
  </si>
  <si>
    <t>R&amp;R - 3</t>
  </si>
  <si>
    <t>Stayin' alive</t>
  </si>
  <si>
    <t>The Beegees</t>
  </si>
  <si>
    <t>Do you love me</t>
  </si>
  <si>
    <t>The Contours</t>
  </si>
  <si>
    <t>Roxanne</t>
  </si>
  <si>
    <t>The Police</t>
  </si>
  <si>
    <t>The best</t>
  </si>
  <si>
    <t>Tina Turner</t>
  </si>
  <si>
    <t>Rosanna</t>
  </si>
  <si>
    <t>Toto</t>
  </si>
  <si>
    <t>All I want is you</t>
  </si>
  <si>
    <t>U2</t>
  </si>
  <si>
    <t>Where the streets have no name</t>
  </si>
  <si>
    <t>v</t>
  </si>
  <si>
    <t>104/108</t>
  </si>
  <si>
    <t>E</t>
  </si>
  <si>
    <t>B</t>
  </si>
  <si>
    <t>L</t>
  </si>
  <si>
    <t>?</t>
  </si>
  <si>
    <t>Dm</t>
  </si>
  <si>
    <t>Bm</t>
  </si>
  <si>
    <t>D</t>
  </si>
  <si>
    <t>G</t>
  </si>
  <si>
    <t>Leadz.</t>
  </si>
  <si>
    <t>M</t>
  </si>
  <si>
    <t>C</t>
  </si>
  <si>
    <t>F</t>
  </si>
  <si>
    <t>A</t>
  </si>
  <si>
    <t>Proud mary</t>
  </si>
  <si>
    <t>101 / 175</t>
  </si>
  <si>
    <t>Am</t>
  </si>
  <si>
    <t>Db</t>
  </si>
  <si>
    <t>174 / 167</t>
  </si>
  <si>
    <t>102 / 151</t>
  </si>
  <si>
    <t>Eb</t>
  </si>
  <si>
    <t>Gm</t>
  </si>
  <si>
    <t>Black Velvet</t>
  </si>
  <si>
    <t>Allanah Myles</t>
  </si>
  <si>
    <t>Valerie</t>
  </si>
  <si>
    <t>Amy Winehouse</t>
  </si>
  <si>
    <t>Bill Medley &amp; Jennifer Warnes</t>
  </si>
  <si>
    <t>Het duurt te lang</t>
  </si>
  <si>
    <t>Davina Michelle</t>
  </si>
  <si>
    <t>Jolene</t>
  </si>
  <si>
    <t>Dolly Parton</t>
  </si>
  <si>
    <t>C#m</t>
  </si>
  <si>
    <t>Listen to the music</t>
  </si>
  <si>
    <t>Doobie Brothers</t>
  </si>
  <si>
    <t>Long train running</t>
  </si>
  <si>
    <t xml:space="preserve">Doobie Brothers </t>
  </si>
  <si>
    <t>Son of a preachter man</t>
  </si>
  <si>
    <t>Dusty Springfield</t>
  </si>
  <si>
    <t>I will survive</t>
  </si>
  <si>
    <t>Gloria Gayner</t>
  </si>
  <si>
    <t>Don't stop believing</t>
  </si>
  <si>
    <t>Journey</t>
  </si>
  <si>
    <t>Not Fair</t>
  </si>
  <si>
    <t>Lily Allen</t>
  </si>
  <si>
    <t>I'm not so tough</t>
  </si>
  <si>
    <t>Ilse Delange</t>
  </si>
  <si>
    <t>Like the way I do</t>
  </si>
  <si>
    <t>Melissa Etherdige</t>
  </si>
  <si>
    <t>Torn</t>
  </si>
  <si>
    <t>Nathalie Imbruglia</t>
  </si>
  <si>
    <t>Raise your glass</t>
  </si>
  <si>
    <t>Pink!</t>
  </si>
  <si>
    <t>I'm so excited</t>
  </si>
  <si>
    <t>Pointer sisters</t>
  </si>
  <si>
    <t>Man! I feel like a woman</t>
  </si>
  <si>
    <t>Shania Twain</t>
  </si>
  <si>
    <t>Bb</t>
  </si>
  <si>
    <t>Does your mother know</t>
  </si>
  <si>
    <t>The radio's</t>
  </si>
  <si>
    <t>Totaal aantal nummers:</t>
  </si>
  <si>
    <t>Aantal nummers door Lisa</t>
  </si>
  <si>
    <t>Aantal nummers door Maurice</t>
  </si>
  <si>
    <t>Aantal nummer uit elk decenium</t>
  </si>
  <si>
    <t>60's</t>
  </si>
  <si>
    <t>50's</t>
  </si>
  <si>
    <t>70's</t>
  </si>
  <si>
    <t>80's</t>
  </si>
  <si>
    <t>90's</t>
  </si>
  <si>
    <t>00's</t>
  </si>
  <si>
    <t>10's</t>
  </si>
  <si>
    <t>20's</t>
  </si>
  <si>
    <t>*4 nummers uit de R&amp;R medley werden afzonderlijk geteld</t>
  </si>
  <si>
    <t>Summer of '69</t>
  </si>
  <si>
    <t>Bryan Adams</t>
  </si>
  <si>
    <t>Bad Moon Rising</t>
  </si>
  <si>
    <t>CCR</t>
  </si>
  <si>
    <t>Ik kan het niet alleen</t>
  </si>
  <si>
    <t>De Dijk</t>
  </si>
  <si>
    <t>Radar love</t>
  </si>
  <si>
    <t>Golden Earrings</t>
  </si>
  <si>
    <t>F#m</t>
  </si>
  <si>
    <t>Stukje refrein invoegen in ander nummer, nummer zelf staat in de ijskast</t>
  </si>
  <si>
    <t>Soulman</t>
  </si>
  <si>
    <t>The Bluesbrothers</t>
  </si>
  <si>
    <t>Aantal nummers door Guy</t>
  </si>
  <si>
    <t>Aantal nummer als Duet</t>
  </si>
  <si>
    <t>River deep mountain high</t>
  </si>
  <si>
    <t>Relight my fire</t>
  </si>
  <si>
    <t>Take that</t>
  </si>
  <si>
    <t>The way to your heart</t>
  </si>
  <si>
    <t>Soulsister</t>
  </si>
  <si>
    <t>Hot Stuff</t>
  </si>
  <si>
    <t>Donna Summer</t>
  </si>
  <si>
    <t>Tragedy</t>
  </si>
  <si>
    <t>Bee Gees</t>
  </si>
  <si>
    <t>24K magic in the air</t>
  </si>
  <si>
    <t>Last dance</t>
  </si>
  <si>
    <t>Happy</t>
  </si>
  <si>
    <t>Pharell Williams</t>
  </si>
  <si>
    <t>Blame it on the boogie</t>
  </si>
  <si>
    <t>The Jacksons</t>
  </si>
  <si>
    <t>Locked out of heaven</t>
  </si>
  <si>
    <t>Take on me</t>
  </si>
  <si>
    <t>A-ha</t>
  </si>
  <si>
    <t>Treasure</t>
  </si>
  <si>
    <t>I love it</t>
  </si>
  <si>
    <t>Icona pop</t>
  </si>
  <si>
    <t>Lady marmelade</t>
  </si>
  <si>
    <t>Patti Labelle</t>
  </si>
  <si>
    <t>Final Countdown</t>
  </si>
  <si>
    <t>Europe</t>
  </si>
  <si>
    <t>Isn't she lovely</t>
  </si>
  <si>
    <t>Stevie Wonder</t>
  </si>
  <si>
    <t>Just dance</t>
  </si>
  <si>
    <t>Lady Gaga</t>
  </si>
  <si>
    <t>Hip to be square</t>
  </si>
  <si>
    <t>Huey Lewis</t>
  </si>
  <si>
    <t>In your arms</t>
  </si>
  <si>
    <t>Chef special</t>
  </si>
  <si>
    <t>Amigo</t>
  </si>
  <si>
    <t>Chef Special</t>
  </si>
  <si>
    <t>The bitch is back</t>
  </si>
  <si>
    <t>Elton John</t>
  </si>
  <si>
    <t>Wannebe</t>
  </si>
  <si>
    <t>Spice Girls</t>
  </si>
  <si>
    <t>Don't start now</t>
  </si>
  <si>
    <t>Dua Lipa</t>
  </si>
  <si>
    <t>Through the looking glass</t>
  </si>
  <si>
    <t>Di-rect</t>
  </si>
  <si>
    <t>Cheap thrills</t>
  </si>
  <si>
    <t>Sia</t>
  </si>
  <si>
    <t>Ain't got no I got life</t>
  </si>
  <si>
    <t>Nina Simone</t>
  </si>
  <si>
    <t>Blurred lines</t>
  </si>
  <si>
    <t>Robin Thicke</t>
  </si>
  <si>
    <t>Rockin in the free world</t>
  </si>
  <si>
    <t>Neil young</t>
  </si>
  <si>
    <t>King</t>
  </si>
  <si>
    <t>Years &amp; Years</t>
  </si>
  <si>
    <t>Can't stop the feeling</t>
  </si>
  <si>
    <t>Justin Timberlake</t>
  </si>
  <si>
    <t>Don't let the sun go down</t>
  </si>
  <si>
    <t>George Michael/Elton John</t>
  </si>
  <si>
    <t>I'm still standing</t>
  </si>
  <si>
    <t>Tiger lily</t>
  </si>
  <si>
    <t>Versace on the floor</t>
  </si>
  <si>
    <t>Skate</t>
  </si>
  <si>
    <t>Shut up and dance</t>
  </si>
  <si>
    <t>Walk to the moon</t>
  </si>
  <si>
    <t>Let's shake it off</t>
  </si>
  <si>
    <t>Taylor Swift</t>
  </si>
  <si>
    <t>Babe</t>
  </si>
  <si>
    <t>You give love a bad name</t>
  </si>
  <si>
    <t>Bon Jovi</t>
  </si>
  <si>
    <t>All night long</t>
  </si>
  <si>
    <t>Lionel Richie</t>
  </si>
  <si>
    <t>Blinding lights</t>
  </si>
  <si>
    <t>This is what it feels like</t>
  </si>
  <si>
    <t>Armin van Buren</t>
  </si>
  <si>
    <t>Riddles</t>
  </si>
  <si>
    <t>Kensington</t>
  </si>
  <si>
    <t>Castle on the hill</t>
  </si>
  <si>
    <t>Ed sheeran</t>
  </si>
  <si>
    <t>Bruce Springsteen</t>
  </si>
  <si>
    <t>Big girls you are beautiful</t>
  </si>
  <si>
    <t>Mika</t>
  </si>
  <si>
    <t>Fat bottom girls</t>
  </si>
  <si>
    <t>Megan Trainer</t>
  </si>
  <si>
    <t>All about that bass</t>
  </si>
  <si>
    <t>George Ezra</t>
  </si>
  <si>
    <t>The weeknd</t>
  </si>
  <si>
    <t>Fm</t>
  </si>
  <si>
    <t>Ab</t>
  </si>
  <si>
    <t>Dont go breaking my heart</t>
  </si>
  <si>
    <t>Elton John en Kiki 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</si>
</sst>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 tint="-4.9989318521683403E-2"/>
      <name val="Times New Roman"/>
      <family val="1"/>
    </font>
    <font>
      <b/>
      <i/>
      <sz val="10"/>
      <color theme="1"/>
      <name val="Times New Roman"/>
      <family val="1"/>
    </font>
    <font>
      <sz val="11"/>
      <color theme="0"/>
      <name val="Aptos Narrow"/>
      <family val="2"/>
      <scheme val="minor"/>
    </font>
    <font>
      <b/>
      <i/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0" fillId="9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5" fillId="10" borderId="0" xfId="0" applyFont="1" applyFill="1"/>
    <xf numFmtId="0" fontId="6" fillId="0" borderId="0" xfId="0" applyFont="1" applyAlignment="1">
      <alignment horizontal="left"/>
    </xf>
    <xf numFmtId="0" fontId="2" fillId="0" borderId="0" xfId="0" applyFont="1"/>
    <xf numFmtId="0" fontId="0" fillId="5" borderId="0" xfId="0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EB24-BD63-4B81-8F48-EA83B3324362}">
  <sheetPr codeName="Blad1"/>
  <dimension ref="A1:L58"/>
  <sheetViews>
    <sheetView tabSelected="1" zoomScale="85" zoomScaleNormal="85" workbookViewId="0">
      <pane ySplit="1" topLeftCell="A2" activePane="bottomLeft" state="frozen"/>
      <selection pane="bottomLeft" activeCell="C28" sqref="C28"/>
    </sheetView>
  </sheetViews>
  <sheetFormatPr defaultColWidth="8.85546875" defaultRowHeight="12.75" x14ac:dyDescent="0.2"/>
  <cols>
    <col min="1" max="1" width="3.42578125" style="1" customWidth="1"/>
    <col min="2" max="3" width="26.7109375" style="1" customWidth="1"/>
    <col min="4" max="9" width="8.85546875" style="1"/>
    <col min="10" max="10" width="35.5703125" style="1" customWidth="1"/>
    <col min="11" max="11" width="10.28515625" style="1" bestFit="1" customWidth="1"/>
    <col min="12" max="16384" width="8.85546875" style="1"/>
  </cols>
  <sheetData>
    <row r="1" spans="1:12" x14ac:dyDescent="0.2">
      <c r="A1" s="2" t="s">
        <v>2</v>
      </c>
      <c r="B1" s="2" t="s">
        <v>0</v>
      </c>
      <c r="C1" s="2" t="s">
        <v>1</v>
      </c>
      <c r="D1" s="2" t="s">
        <v>6</v>
      </c>
      <c r="E1" s="2" t="s">
        <v>7</v>
      </c>
      <c r="F1" s="2" t="s">
        <v>74</v>
      </c>
      <c r="G1" s="2" t="s">
        <v>31</v>
      </c>
      <c r="H1" s="2" t="s">
        <v>8</v>
      </c>
    </row>
    <row r="2" spans="1:12" ht="13.5" x14ac:dyDescent="0.25">
      <c r="B2" s="1" t="s">
        <v>13</v>
      </c>
      <c r="C2" s="1" t="s">
        <v>14</v>
      </c>
      <c r="D2" s="1">
        <v>156</v>
      </c>
      <c r="E2" s="1" t="s">
        <v>72</v>
      </c>
      <c r="F2" s="1" t="s">
        <v>75</v>
      </c>
      <c r="G2" s="1" t="s">
        <v>50</v>
      </c>
      <c r="H2" s="3">
        <v>1957</v>
      </c>
      <c r="J2" s="11" t="s">
        <v>124</v>
      </c>
      <c r="K2" s="1">
        <f>COUNTIF(B2:B60, "*")</f>
        <v>57</v>
      </c>
    </row>
    <row r="3" spans="1:12" ht="13.5" x14ac:dyDescent="0.25">
      <c r="B3" s="1" t="s">
        <v>53</v>
      </c>
      <c r="C3" s="1" t="s">
        <v>54</v>
      </c>
      <c r="D3" s="1" t="s">
        <v>84</v>
      </c>
      <c r="E3" s="1" t="s">
        <v>77</v>
      </c>
      <c r="F3" s="1" t="s">
        <v>75</v>
      </c>
      <c r="H3" s="4">
        <v>1962</v>
      </c>
      <c r="J3" s="11" t="s">
        <v>125</v>
      </c>
      <c r="K3" s="1">
        <f>COUNTIF(F2:F60, "L")</f>
        <v>22</v>
      </c>
    </row>
    <row r="4" spans="1:12" ht="13.5" x14ac:dyDescent="0.25">
      <c r="B4" s="1" t="s">
        <v>47</v>
      </c>
      <c r="C4" s="1" t="s">
        <v>48</v>
      </c>
      <c r="D4" s="1">
        <v>156</v>
      </c>
      <c r="E4" s="1" t="s">
        <v>76</v>
      </c>
      <c r="F4" s="1" t="s">
        <v>75</v>
      </c>
      <c r="G4" s="1" t="s">
        <v>49</v>
      </c>
      <c r="H4" s="4">
        <v>1964</v>
      </c>
      <c r="J4" s="11" t="s">
        <v>126</v>
      </c>
      <c r="K4" s="1">
        <f>COUNTIF(F2:F60, "M")</f>
        <v>27</v>
      </c>
      <c r="L4" s="1" t="s">
        <v>136</v>
      </c>
    </row>
    <row r="5" spans="1:12" ht="13.5" x14ac:dyDescent="0.25">
      <c r="B5" s="1" t="s">
        <v>101</v>
      </c>
      <c r="C5" s="1" t="s">
        <v>102</v>
      </c>
      <c r="D5" s="1">
        <v>92</v>
      </c>
      <c r="E5" s="1" t="s">
        <v>66</v>
      </c>
      <c r="F5" s="1" t="s">
        <v>68</v>
      </c>
      <c r="H5" s="4">
        <v>1968</v>
      </c>
      <c r="J5" s="11" t="s">
        <v>149</v>
      </c>
      <c r="K5" s="1">
        <f>COUNTIF(F2:F60, "G")</f>
        <v>1</v>
      </c>
    </row>
    <row r="6" spans="1:12" ht="13.5" x14ac:dyDescent="0.25">
      <c r="B6" s="1" t="s">
        <v>139</v>
      </c>
      <c r="C6" s="1" t="s">
        <v>140</v>
      </c>
      <c r="D6" s="1">
        <v>90</v>
      </c>
      <c r="E6" s="1" t="s">
        <v>72</v>
      </c>
      <c r="F6" s="1" t="s">
        <v>68</v>
      </c>
      <c r="H6" s="4">
        <v>1969</v>
      </c>
      <c r="J6" s="11" t="s">
        <v>150</v>
      </c>
      <c r="K6" s="1">
        <f>COUNTIF(F2:F60, "D")</f>
        <v>7</v>
      </c>
    </row>
    <row r="7" spans="1:12" x14ac:dyDescent="0.2">
      <c r="B7" s="1" t="s">
        <v>15</v>
      </c>
      <c r="C7" s="1" t="s">
        <v>14</v>
      </c>
      <c r="D7" s="1">
        <v>114</v>
      </c>
      <c r="E7" s="1" t="s">
        <v>73</v>
      </c>
      <c r="F7" s="1" t="s">
        <v>75</v>
      </c>
      <c r="H7" s="4">
        <v>1969</v>
      </c>
    </row>
    <row r="8" spans="1:12" ht="13.5" x14ac:dyDescent="0.25">
      <c r="B8" s="1" t="s">
        <v>79</v>
      </c>
      <c r="C8" s="1" t="s">
        <v>58</v>
      </c>
      <c r="D8" s="1" t="s">
        <v>80</v>
      </c>
      <c r="E8" s="1" t="s">
        <v>72</v>
      </c>
      <c r="F8" s="1" t="s">
        <v>68</v>
      </c>
      <c r="H8" s="4">
        <v>1969</v>
      </c>
      <c r="J8" s="11" t="s">
        <v>127</v>
      </c>
      <c r="K8" s="13" t="s">
        <v>129</v>
      </c>
      <c r="L8" s="12" cm="1">
        <f t="array" ref="L8">TellenOpKleur(H2:H60,K8)</f>
        <v>1</v>
      </c>
    </row>
    <row r="9" spans="1:12" ht="13.5" x14ac:dyDescent="0.25">
      <c r="B9" s="1" t="s">
        <v>41</v>
      </c>
      <c r="C9" s="1" t="s">
        <v>42</v>
      </c>
      <c r="D9" s="1">
        <v>123</v>
      </c>
      <c r="E9" s="1" t="s">
        <v>70</v>
      </c>
      <c r="F9" s="1" t="s">
        <v>75</v>
      </c>
      <c r="H9" s="5">
        <v>1970</v>
      </c>
      <c r="J9" s="11"/>
      <c r="K9" s="14" t="s">
        <v>128</v>
      </c>
      <c r="L9" s="12" cm="1">
        <f t="array" ref="L9">TellenOpKleur(H2:H60,K9)</f>
        <v>6</v>
      </c>
    </row>
    <row r="10" spans="1:12" ht="13.5" x14ac:dyDescent="0.25">
      <c r="B10" s="1" t="s">
        <v>97</v>
      </c>
      <c r="C10" s="1" t="s">
        <v>98</v>
      </c>
      <c r="D10" s="1">
        <v>106</v>
      </c>
      <c r="E10" s="1" t="s">
        <v>66</v>
      </c>
      <c r="F10" s="1" t="s">
        <v>68</v>
      </c>
      <c r="H10" s="5">
        <v>1972</v>
      </c>
      <c r="J10" s="11"/>
      <c r="K10" s="15" t="s">
        <v>130</v>
      </c>
      <c r="L10" s="12" cm="1">
        <f t="array" ref="L10">TellenOpKleur(H2:H60,K10)</f>
        <v>16</v>
      </c>
    </row>
    <row r="11" spans="1:12" ht="13.5" x14ac:dyDescent="0.25">
      <c r="B11" s="1" t="s">
        <v>16</v>
      </c>
      <c r="C11" s="1" t="s">
        <v>14</v>
      </c>
      <c r="D11" s="1">
        <v>143</v>
      </c>
      <c r="E11" s="1" t="s">
        <v>72</v>
      </c>
      <c r="F11" s="1" t="s">
        <v>75</v>
      </c>
      <c r="H11" s="5">
        <v>1972</v>
      </c>
      <c r="J11" s="11"/>
      <c r="K11" s="16" t="s">
        <v>131</v>
      </c>
      <c r="L11" s="12" cm="1">
        <f t="array" ref="L11">TellenOpKleur(H2:H60,K11)</f>
        <v>16</v>
      </c>
    </row>
    <row r="12" spans="1:12" ht="13.5" x14ac:dyDescent="0.25">
      <c r="B12" s="1" t="s">
        <v>143</v>
      </c>
      <c r="C12" s="1" t="s">
        <v>144</v>
      </c>
      <c r="D12" s="1">
        <v>100</v>
      </c>
      <c r="E12" s="1" t="s">
        <v>145</v>
      </c>
      <c r="F12" s="1" t="s">
        <v>75</v>
      </c>
      <c r="H12" s="5">
        <v>1973</v>
      </c>
      <c r="J12" s="11"/>
      <c r="K12" s="17" t="s">
        <v>132</v>
      </c>
      <c r="L12" s="12" cm="1">
        <f t="array" ref="L12">TellenOpKleur(H2:H60,K12)</f>
        <v>6</v>
      </c>
    </row>
    <row r="13" spans="1:12" ht="13.5" x14ac:dyDescent="0.25">
      <c r="B13" s="1" t="s">
        <v>94</v>
      </c>
      <c r="C13" s="1" t="s">
        <v>95</v>
      </c>
      <c r="D13" s="1">
        <v>110</v>
      </c>
      <c r="E13" s="1" t="s">
        <v>96</v>
      </c>
      <c r="F13" s="1" t="s">
        <v>68</v>
      </c>
      <c r="H13" s="5">
        <v>1973</v>
      </c>
      <c r="J13" s="11"/>
      <c r="K13" s="18" t="s">
        <v>133</v>
      </c>
      <c r="L13" s="12" cm="1">
        <f t="array" ref="L13">TellenOpKleur(H2:H60,K13)</f>
        <v>3</v>
      </c>
    </row>
    <row r="14" spans="1:12" ht="13.5" x14ac:dyDescent="0.25">
      <c r="B14" s="1" t="s">
        <v>99</v>
      </c>
      <c r="C14" s="1" t="s">
        <v>100</v>
      </c>
      <c r="D14" s="1">
        <v>117</v>
      </c>
      <c r="E14" s="1" t="s">
        <v>86</v>
      </c>
      <c r="F14" s="1" t="s">
        <v>68</v>
      </c>
      <c r="H14" s="5">
        <v>1973</v>
      </c>
      <c r="J14" s="11"/>
      <c r="K14" s="19" t="s">
        <v>134</v>
      </c>
      <c r="L14" s="12" cm="1">
        <f t="array" ref="L14">TellenOpKleur(H2:H60,K14)</f>
        <v>8</v>
      </c>
    </row>
    <row r="15" spans="1:12" ht="15" x14ac:dyDescent="0.25">
      <c r="A15"/>
      <c r="B15" s="29" t="s">
        <v>186</v>
      </c>
      <c r="C15" s="29" t="s">
        <v>187</v>
      </c>
      <c r="D15" s="1">
        <v>134</v>
      </c>
      <c r="E15" s="29" t="s">
        <v>73</v>
      </c>
      <c r="F15" s="29" t="s">
        <v>75</v>
      </c>
      <c r="G15" s="29"/>
      <c r="H15" s="5">
        <v>1974</v>
      </c>
      <c r="K15" s="20" t="s">
        <v>135</v>
      </c>
      <c r="L15" s="12" cm="1">
        <f t="array" ref="L15">TellenOpKleur(H2:H60,K15)</f>
        <v>1</v>
      </c>
    </row>
    <row r="16" spans="1:12" ht="15" x14ac:dyDescent="0.25">
      <c r="A16"/>
      <c r="B16" s="29" t="s">
        <v>239</v>
      </c>
      <c r="C16" s="29" t="s">
        <v>238</v>
      </c>
      <c r="D16" s="1">
        <v>131</v>
      </c>
      <c r="E16" s="1" t="s">
        <v>77</v>
      </c>
      <c r="F16" s="1" t="s">
        <v>72</v>
      </c>
      <c r="G16"/>
      <c r="H16" s="30">
        <v>1976</v>
      </c>
      <c r="J16" s="11"/>
    </row>
    <row r="17" spans="2:11" ht="15" x14ac:dyDescent="0.25">
      <c r="B17" s="1" t="s">
        <v>17</v>
      </c>
      <c r="C17" s="1" t="s">
        <v>18</v>
      </c>
      <c r="D17" s="1">
        <v>136</v>
      </c>
      <c r="E17" s="1" t="s">
        <v>77</v>
      </c>
      <c r="F17" s="1" t="s">
        <v>72</v>
      </c>
      <c r="H17" s="5">
        <v>1977</v>
      </c>
      <c r="K17"/>
    </row>
    <row r="18" spans="2:11" x14ac:dyDescent="0.2">
      <c r="B18" s="1" t="s">
        <v>103</v>
      </c>
      <c r="C18" s="1" t="s">
        <v>104</v>
      </c>
      <c r="D18" s="1">
        <v>116</v>
      </c>
      <c r="E18" s="1" t="s">
        <v>81</v>
      </c>
      <c r="F18" s="1" t="s">
        <v>68</v>
      </c>
      <c r="H18" s="5">
        <v>1978</v>
      </c>
      <c r="K18" s="12"/>
    </row>
    <row r="19" spans="2:11" x14ac:dyDescent="0.2">
      <c r="B19" s="1" t="s">
        <v>21</v>
      </c>
      <c r="C19" s="1" t="s">
        <v>22</v>
      </c>
      <c r="D19" s="1">
        <v>107</v>
      </c>
      <c r="E19" s="1" t="s">
        <v>81</v>
      </c>
      <c r="F19" s="1" t="s">
        <v>72</v>
      </c>
      <c r="H19" s="5">
        <v>1978</v>
      </c>
    </row>
    <row r="20" spans="2:11" x14ac:dyDescent="0.2">
      <c r="B20" s="1" t="s">
        <v>32</v>
      </c>
      <c r="C20" s="1" t="s">
        <v>33</v>
      </c>
      <c r="D20" s="1" t="s">
        <v>83</v>
      </c>
      <c r="E20" s="1" t="s">
        <v>72</v>
      </c>
      <c r="F20" s="1" t="s">
        <v>72</v>
      </c>
      <c r="H20" s="5">
        <v>1978</v>
      </c>
    </row>
    <row r="21" spans="2:11" x14ac:dyDescent="0.2">
      <c r="B21" s="1" t="s">
        <v>147</v>
      </c>
      <c r="C21" s="1" t="s">
        <v>148</v>
      </c>
      <c r="D21" s="1">
        <v>116</v>
      </c>
      <c r="E21" s="1" t="s">
        <v>66</v>
      </c>
      <c r="F21" s="1" t="s">
        <v>75</v>
      </c>
      <c r="H21" s="5">
        <v>1978</v>
      </c>
    </row>
    <row r="22" spans="2:11" x14ac:dyDescent="0.2">
      <c r="B22" s="1" t="s">
        <v>51</v>
      </c>
      <c r="C22" s="1" t="s">
        <v>52</v>
      </c>
      <c r="D22" s="1">
        <v>104</v>
      </c>
      <c r="E22" s="1" t="s">
        <v>236</v>
      </c>
      <c r="F22" s="1" t="s">
        <v>75</v>
      </c>
      <c r="H22" s="5">
        <v>1978</v>
      </c>
    </row>
    <row r="23" spans="2:11" x14ac:dyDescent="0.2">
      <c r="B23" s="1" t="s">
        <v>55</v>
      </c>
      <c r="C23" s="1" t="s">
        <v>56</v>
      </c>
      <c r="D23" s="1">
        <v>133</v>
      </c>
      <c r="E23" s="1" t="s">
        <v>86</v>
      </c>
      <c r="F23" s="1" t="s">
        <v>75</v>
      </c>
      <c r="H23" s="5">
        <v>1978</v>
      </c>
    </row>
    <row r="24" spans="2:11" x14ac:dyDescent="0.2">
      <c r="B24" s="1" t="s">
        <v>122</v>
      </c>
      <c r="C24" s="1" t="s">
        <v>123</v>
      </c>
      <c r="D24" s="1">
        <v>152</v>
      </c>
      <c r="E24" s="1" t="s">
        <v>73</v>
      </c>
      <c r="F24" s="1" t="s">
        <v>68</v>
      </c>
      <c r="H24" s="5">
        <v>1979</v>
      </c>
    </row>
    <row r="25" spans="2:11" x14ac:dyDescent="0.2">
      <c r="B25" s="1" t="s">
        <v>34</v>
      </c>
      <c r="C25" s="1" t="s">
        <v>35</v>
      </c>
      <c r="D25" s="1">
        <v>155</v>
      </c>
      <c r="E25" s="1" t="s">
        <v>72</v>
      </c>
      <c r="F25" s="1" t="s">
        <v>75</v>
      </c>
      <c r="G25" s="1" t="s">
        <v>37</v>
      </c>
      <c r="H25" s="6">
        <v>1980</v>
      </c>
    </row>
    <row r="26" spans="2:11" x14ac:dyDescent="0.2">
      <c r="B26" s="1" t="s">
        <v>105</v>
      </c>
      <c r="C26" s="1" t="s">
        <v>106</v>
      </c>
      <c r="D26" s="1">
        <v>119</v>
      </c>
      <c r="E26" s="1" t="s">
        <v>66</v>
      </c>
      <c r="F26" s="1" t="s">
        <v>68</v>
      </c>
      <c r="H26" s="6">
        <v>1982</v>
      </c>
    </row>
    <row r="27" spans="2:11" x14ac:dyDescent="0.2">
      <c r="B27" s="1" t="s">
        <v>117</v>
      </c>
      <c r="C27" s="1" t="s">
        <v>118</v>
      </c>
      <c r="D27" s="1">
        <v>91</v>
      </c>
      <c r="E27" s="1" t="s">
        <v>86</v>
      </c>
      <c r="F27" s="1" t="s">
        <v>68</v>
      </c>
      <c r="H27" s="6">
        <v>1982</v>
      </c>
    </row>
    <row r="28" spans="2:11" x14ac:dyDescent="0.2">
      <c r="B28" s="1" t="s">
        <v>59</v>
      </c>
      <c r="C28" s="1" t="s">
        <v>60</v>
      </c>
      <c r="D28" s="1">
        <v>84</v>
      </c>
      <c r="E28" s="1" t="s">
        <v>73</v>
      </c>
      <c r="F28" s="1" t="s">
        <v>75</v>
      </c>
      <c r="H28" s="6">
        <v>1982</v>
      </c>
    </row>
    <row r="29" spans="2:11" x14ac:dyDescent="0.2">
      <c r="B29" s="1" t="s">
        <v>23</v>
      </c>
      <c r="C29" s="1" t="s">
        <v>24</v>
      </c>
      <c r="D29" s="1">
        <v>174</v>
      </c>
      <c r="E29" s="1" t="s">
        <v>78</v>
      </c>
      <c r="F29" s="1" t="s">
        <v>75</v>
      </c>
      <c r="H29" s="6">
        <v>1984</v>
      </c>
    </row>
    <row r="30" spans="2:11" x14ac:dyDescent="0.2">
      <c r="B30" s="1" t="s">
        <v>137</v>
      </c>
      <c r="C30" s="1" t="s">
        <v>138</v>
      </c>
      <c r="D30" s="1">
        <v>139</v>
      </c>
      <c r="E30" s="1" t="s">
        <v>72</v>
      </c>
      <c r="F30" s="1" t="s">
        <v>75</v>
      </c>
      <c r="H30" s="6">
        <v>1985</v>
      </c>
    </row>
    <row r="31" spans="2:11" x14ac:dyDescent="0.2">
      <c r="B31" s="1" t="s">
        <v>43</v>
      </c>
      <c r="C31" s="1" t="s">
        <v>44</v>
      </c>
      <c r="D31" s="1">
        <v>111</v>
      </c>
      <c r="E31" s="1" t="s">
        <v>72</v>
      </c>
      <c r="F31" s="1" t="s">
        <v>75</v>
      </c>
      <c r="H31" s="6">
        <v>1985</v>
      </c>
    </row>
    <row r="32" spans="2:11" x14ac:dyDescent="0.2">
      <c r="B32" s="1" t="s">
        <v>3</v>
      </c>
      <c r="C32" s="1" t="s">
        <v>91</v>
      </c>
      <c r="D32" s="1" t="s">
        <v>65</v>
      </c>
      <c r="E32" s="1" t="s">
        <v>66</v>
      </c>
      <c r="F32" s="1" t="s">
        <v>72</v>
      </c>
      <c r="H32" s="6">
        <v>1987</v>
      </c>
    </row>
    <row r="33" spans="2:10" x14ac:dyDescent="0.2">
      <c r="B33" s="1" t="s">
        <v>19</v>
      </c>
      <c r="C33" s="1" t="s">
        <v>20</v>
      </c>
      <c r="D33" s="1">
        <v>96</v>
      </c>
      <c r="E33" s="1" t="s">
        <v>67</v>
      </c>
      <c r="F33" s="1" t="s">
        <v>75</v>
      </c>
      <c r="H33" s="6">
        <v>1987</v>
      </c>
    </row>
    <row r="34" spans="2:10" x14ac:dyDescent="0.2">
      <c r="B34" s="1" t="s">
        <v>29</v>
      </c>
      <c r="C34" s="1" t="s">
        <v>30</v>
      </c>
      <c r="D34" s="1">
        <v>156</v>
      </c>
      <c r="E34" s="1" t="s">
        <v>76</v>
      </c>
      <c r="F34" s="1" t="s">
        <v>75</v>
      </c>
      <c r="G34" s="1" t="s">
        <v>36</v>
      </c>
      <c r="H34" s="6">
        <v>1987</v>
      </c>
    </row>
    <row r="35" spans="2:10" x14ac:dyDescent="0.2">
      <c r="B35" s="1" t="s">
        <v>63</v>
      </c>
      <c r="C35" s="1" t="s">
        <v>62</v>
      </c>
      <c r="D35" s="1">
        <v>126</v>
      </c>
      <c r="E35" s="1" t="s">
        <v>72</v>
      </c>
      <c r="F35" s="1" t="s">
        <v>75</v>
      </c>
      <c r="H35" s="6">
        <v>1987</v>
      </c>
    </row>
    <row r="36" spans="2:10" x14ac:dyDescent="0.2">
      <c r="B36" s="1" t="s">
        <v>111</v>
      </c>
      <c r="C36" s="1" t="s">
        <v>112</v>
      </c>
      <c r="D36" s="1">
        <v>101</v>
      </c>
      <c r="E36" s="1" t="s">
        <v>70</v>
      </c>
      <c r="F36" s="1" t="s">
        <v>68</v>
      </c>
      <c r="H36" s="6">
        <v>1988</v>
      </c>
    </row>
    <row r="37" spans="2:10" x14ac:dyDescent="0.2">
      <c r="B37" s="1" t="s">
        <v>141</v>
      </c>
      <c r="C37" s="1" t="s">
        <v>142</v>
      </c>
      <c r="D37" s="1">
        <v>143</v>
      </c>
      <c r="E37" s="1" t="s">
        <v>73</v>
      </c>
      <c r="F37" s="1" t="s">
        <v>75</v>
      </c>
      <c r="H37" s="6">
        <v>1989</v>
      </c>
    </row>
    <row r="38" spans="2:10" x14ac:dyDescent="0.2">
      <c r="B38" s="1" t="s">
        <v>87</v>
      </c>
      <c r="C38" s="1" t="s">
        <v>88</v>
      </c>
      <c r="D38" s="1">
        <v>91</v>
      </c>
      <c r="E38" s="1" t="s">
        <v>85</v>
      </c>
      <c r="F38" s="1" t="s">
        <v>68</v>
      </c>
      <c r="H38" s="6">
        <v>1989</v>
      </c>
    </row>
    <row r="39" spans="2:10" x14ac:dyDescent="0.2">
      <c r="B39" s="1" t="s">
        <v>57</v>
      </c>
      <c r="C39" s="1" t="s">
        <v>58</v>
      </c>
      <c r="D39" s="1">
        <v>104</v>
      </c>
      <c r="E39" s="1" t="s">
        <v>77</v>
      </c>
      <c r="F39" s="1" t="s">
        <v>68</v>
      </c>
      <c r="H39" s="6">
        <v>1989</v>
      </c>
    </row>
    <row r="40" spans="2:10" x14ac:dyDescent="0.2">
      <c r="B40" s="1" t="s">
        <v>61</v>
      </c>
      <c r="C40" s="1" t="s">
        <v>62</v>
      </c>
      <c r="D40" s="1">
        <v>75</v>
      </c>
      <c r="E40" s="1" t="s">
        <v>78</v>
      </c>
      <c r="F40" s="1" t="s">
        <v>73</v>
      </c>
      <c r="H40" s="6">
        <v>1989</v>
      </c>
    </row>
    <row r="41" spans="2:10" x14ac:dyDescent="0.2">
      <c r="B41" s="1" t="s">
        <v>113</v>
      </c>
      <c r="C41" s="1" t="s">
        <v>114</v>
      </c>
      <c r="D41" s="1">
        <v>96</v>
      </c>
      <c r="E41" s="1" t="s">
        <v>77</v>
      </c>
      <c r="F41" s="1" t="s">
        <v>68</v>
      </c>
      <c r="H41" s="10">
        <v>1991</v>
      </c>
    </row>
    <row r="42" spans="2:10" x14ac:dyDescent="0.2">
      <c r="B42" s="1" t="s">
        <v>38</v>
      </c>
      <c r="C42" s="1" t="s">
        <v>39</v>
      </c>
      <c r="D42" s="1">
        <v>75</v>
      </c>
      <c r="E42" s="1" t="s">
        <v>66</v>
      </c>
      <c r="F42" s="1" t="s">
        <v>75</v>
      </c>
      <c r="H42" s="10">
        <v>1997</v>
      </c>
    </row>
    <row r="43" spans="2:10" x14ac:dyDescent="0.2">
      <c r="B43" s="1" t="s">
        <v>9</v>
      </c>
      <c r="C43" s="1" t="s">
        <v>10</v>
      </c>
      <c r="D43" s="1">
        <v>125</v>
      </c>
      <c r="E43" s="1" t="s">
        <v>70</v>
      </c>
      <c r="F43" s="1" t="s">
        <v>72</v>
      </c>
      <c r="H43" s="10">
        <v>1998</v>
      </c>
    </row>
    <row r="44" spans="2:10" x14ac:dyDescent="0.2">
      <c r="B44" s="1" t="s">
        <v>109</v>
      </c>
      <c r="C44" s="1" t="s">
        <v>110</v>
      </c>
      <c r="D44" s="1">
        <v>117</v>
      </c>
      <c r="E44" s="1" t="s">
        <v>78</v>
      </c>
      <c r="F44" s="1" t="s">
        <v>68</v>
      </c>
      <c r="H44" s="10">
        <v>1998</v>
      </c>
      <c r="J44" s="1" t="s">
        <v>146</v>
      </c>
    </row>
    <row r="45" spans="2:10" x14ac:dyDescent="0.2">
      <c r="B45" s="1" t="s">
        <v>27</v>
      </c>
      <c r="C45" s="1" t="s">
        <v>28</v>
      </c>
      <c r="D45" s="1">
        <v>102</v>
      </c>
      <c r="E45" s="1" t="s">
        <v>82</v>
      </c>
      <c r="F45" s="1" t="s">
        <v>75</v>
      </c>
      <c r="H45" s="10">
        <v>1998</v>
      </c>
    </row>
    <row r="46" spans="2:10" x14ac:dyDescent="0.2">
      <c r="B46" s="1" t="s">
        <v>119</v>
      </c>
      <c r="C46" s="1" t="s">
        <v>120</v>
      </c>
      <c r="D46" s="1">
        <v>125</v>
      </c>
      <c r="E46" s="1" t="s">
        <v>121</v>
      </c>
      <c r="F46" s="1" t="s">
        <v>68</v>
      </c>
      <c r="H46" s="10">
        <v>1999</v>
      </c>
    </row>
    <row r="47" spans="2:10" x14ac:dyDescent="0.2">
      <c r="B47" s="1" t="s">
        <v>40</v>
      </c>
      <c r="C47" s="1" t="s">
        <v>39</v>
      </c>
      <c r="D47" s="1">
        <v>98</v>
      </c>
      <c r="E47" s="1" t="s">
        <v>70</v>
      </c>
      <c r="F47" s="1" t="s">
        <v>75</v>
      </c>
      <c r="H47" s="7">
        <v>2002</v>
      </c>
    </row>
    <row r="48" spans="2:10" x14ac:dyDescent="0.2">
      <c r="B48" s="1" t="s">
        <v>89</v>
      </c>
      <c r="C48" s="1" t="s">
        <v>90</v>
      </c>
      <c r="D48" s="1">
        <v>106</v>
      </c>
      <c r="E48" s="1" t="s">
        <v>85</v>
      </c>
      <c r="F48" s="1" t="s">
        <v>68</v>
      </c>
      <c r="H48" s="7">
        <v>2007</v>
      </c>
    </row>
    <row r="49" spans="1:8" x14ac:dyDescent="0.2">
      <c r="B49" s="1" t="s">
        <v>107</v>
      </c>
      <c r="C49" s="1" t="s">
        <v>108</v>
      </c>
      <c r="D49" s="1">
        <v>122</v>
      </c>
      <c r="E49" s="1" t="s">
        <v>70</v>
      </c>
      <c r="F49" s="1" t="s">
        <v>68</v>
      </c>
      <c r="H49" s="7">
        <v>2009</v>
      </c>
    </row>
    <row r="50" spans="1:8" x14ac:dyDescent="0.2">
      <c r="B50" s="1" t="s">
        <v>115</v>
      </c>
      <c r="C50" s="1" t="s">
        <v>116</v>
      </c>
      <c r="D50" s="1">
        <v>122</v>
      </c>
      <c r="E50" s="1" t="s">
        <v>73</v>
      </c>
      <c r="F50" s="1" t="s">
        <v>68</v>
      </c>
      <c r="H50" s="8">
        <v>2010</v>
      </c>
    </row>
    <row r="51" spans="1:8" x14ac:dyDescent="0.2">
      <c r="A51" s="29"/>
      <c r="B51" s="29" t="s">
        <v>170</v>
      </c>
      <c r="C51" s="29" t="s">
        <v>171</v>
      </c>
      <c r="D51" s="1">
        <v>126</v>
      </c>
      <c r="E51" s="29" t="s">
        <v>82</v>
      </c>
      <c r="F51" s="29" t="s">
        <v>68</v>
      </c>
      <c r="G51" s="29"/>
      <c r="H51" s="8">
        <v>2012</v>
      </c>
    </row>
    <row r="52" spans="1:8" x14ac:dyDescent="0.2">
      <c r="A52" s="29"/>
      <c r="B52" s="29" t="s">
        <v>169</v>
      </c>
      <c r="C52" s="29" t="s">
        <v>5</v>
      </c>
      <c r="D52" s="1">
        <v>116</v>
      </c>
      <c r="E52" s="29" t="s">
        <v>237</v>
      </c>
      <c r="F52" s="29" t="s">
        <v>75</v>
      </c>
      <c r="G52" s="29"/>
      <c r="H52" s="8">
        <v>2013</v>
      </c>
    </row>
    <row r="53" spans="1:8" ht="15" x14ac:dyDescent="0.25">
      <c r="B53" s="1" t="s">
        <v>11</v>
      </c>
      <c r="C53" s="1" t="s">
        <v>12</v>
      </c>
      <c r="D53" s="1">
        <v>116</v>
      </c>
      <c r="E53" s="1" t="s">
        <v>71</v>
      </c>
      <c r="F53" s="1" t="s">
        <v>75</v>
      </c>
      <c r="G53"/>
      <c r="H53" s="8">
        <v>2013</v>
      </c>
    </row>
    <row r="54" spans="1:8" ht="15" x14ac:dyDescent="0.25">
      <c r="B54" s="1" t="s">
        <v>92</v>
      </c>
      <c r="C54" s="1" t="s">
        <v>93</v>
      </c>
      <c r="D54" s="1">
        <v>87</v>
      </c>
      <c r="E54" s="1" t="s">
        <v>73</v>
      </c>
      <c r="F54" s="1" t="s">
        <v>68</v>
      </c>
      <c r="G54"/>
      <c r="H54" s="8">
        <v>2013</v>
      </c>
    </row>
    <row r="55" spans="1:8" ht="15" x14ac:dyDescent="0.25">
      <c r="B55" s="1" t="s">
        <v>4</v>
      </c>
      <c r="C55" s="1" t="s">
        <v>5</v>
      </c>
      <c r="D55" s="1">
        <v>115</v>
      </c>
      <c r="E55" s="1" t="s">
        <v>70</v>
      </c>
      <c r="F55" s="1" t="s">
        <v>75</v>
      </c>
      <c r="G55"/>
      <c r="H55" s="8">
        <v>2014</v>
      </c>
    </row>
    <row r="56" spans="1:8" x14ac:dyDescent="0.2">
      <c r="B56" s="1" t="s">
        <v>214</v>
      </c>
      <c r="C56" s="1" t="s">
        <v>215</v>
      </c>
      <c r="D56" s="1">
        <v>81</v>
      </c>
      <c r="E56" s="1" t="s">
        <v>81</v>
      </c>
      <c r="F56" s="1" t="s">
        <v>68</v>
      </c>
      <c r="H56" s="8">
        <v>2014</v>
      </c>
    </row>
    <row r="57" spans="1:8" ht="15" x14ac:dyDescent="0.25">
      <c r="B57" s="1" t="s">
        <v>25</v>
      </c>
      <c r="C57" s="1" t="s">
        <v>26</v>
      </c>
      <c r="D57" s="1">
        <v>96</v>
      </c>
      <c r="E57" s="1" t="s">
        <v>73</v>
      </c>
      <c r="F57" s="1" t="s">
        <v>72</v>
      </c>
      <c r="G57"/>
      <c r="H57" s="8">
        <v>2018</v>
      </c>
    </row>
    <row r="58" spans="1:8" x14ac:dyDescent="0.2">
      <c r="B58" s="1" t="s">
        <v>45</v>
      </c>
      <c r="C58" s="1" t="s">
        <v>46</v>
      </c>
      <c r="D58" s="1">
        <v>115</v>
      </c>
      <c r="E58" s="1" t="s">
        <v>121</v>
      </c>
      <c r="F58" s="1" t="s">
        <v>75</v>
      </c>
      <c r="H58" s="9">
        <v>2022</v>
      </c>
    </row>
  </sheetData>
  <autoFilter ref="A1:H1" xr:uid="{B461EB24-BD63-4B81-8F48-EA83B3324362}">
    <sortState xmlns:xlrd2="http://schemas.microsoft.com/office/spreadsheetml/2017/richdata2" ref="A2:H53">
      <sortCondition ref="H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8FBD-525E-4D83-9D79-70E6353A2798}">
  <dimension ref="A1:L66"/>
  <sheetViews>
    <sheetView zoomScaleNormal="100" workbookViewId="0">
      <pane ySplit="1" topLeftCell="A2" activePane="bottomLeft" state="frozen"/>
      <selection pane="bottomLeft" activeCell="A6" sqref="A6:H6"/>
    </sheetView>
  </sheetViews>
  <sheetFormatPr defaultRowHeight="15" x14ac:dyDescent="0.25"/>
  <cols>
    <col min="2" max="2" width="28.42578125" customWidth="1"/>
    <col min="3" max="3" width="25.28515625" customWidth="1"/>
    <col min="10" max="10" width="33.42578125" customWidth="1"/>
    <col min="11" max="11" width="12.42578125" customWidth="1"/>
  </cols>
  <sheetData>
    <row r="1" spans="1:12" x14ac:dyDescent="0.25">
      <c r="A1" s="2" t="s">
        <v>2</v>
      </c>
      <c r="B1" s="2" t="s">
        <v>0</v>
      </c>
      <c r="C1" s="2" t="s">
        <v>1</v>
      </c>
      <c r="D1" s="2" t="s">
        <v>6</v>
      </c>
      <c r="E1" s="2" t="s">
        <v>7</v>
      </c>
      <c r="F1" s="2" t="s">
        <v>74</v>
      </c>
      <c r="G1" s="2" t="s">
        <v>31</v>
      </c>
      <c r="H1" s="2" t="s">
        <v>8</v>
      </c>
    </row>
    <row r="2" spans="1:12" x14ac:dyDescent="0.25">
      <c r="B2" t="s">
        <v>151</v>
      </c>
      <c r="C2" t="s">
        <v>58</v>
      </c>
      <c r="H2" s="22">
        <v>1966</v>
      </c>
      <c r="J2" s="11" t="s">
        <v>124</v>
      </c>
      <c r="K2" s="1">
        <f>COUNTIF(B2:B60, "*")</f>
        <v>45</v>
      </c>
      <c r="L2" s="1"/>
    </row>
    <row r="3" spans="1:12" x14ac:dyDescent="0.25">
      <c r="B3" t="s">
        <v>188</v>
      </c>
      <c r="C3" t="s">
        <v>189</v>
      </c>
      <c r="H3" s="22">
        <v>1966</v>
      </c>
      <c r="J3" s="11" t="s">
        <v>125</v>
      </c>
      <c r="K3" s="1">
        <f>COUNTIF(F2:F60, "L")</f>
        <v>0</v>
      </c>
      <c r="L3" s="1"/>
    </row>
    <row r="4" spans="1:12" x14ac:dyDescent="0.25">
      <c r="B4" t="s">
        <v>196</v>
      </c>
      <c r="C4" t="s">
        <v>197</v>
      </c>
      <c r="H4" s="22">
        <v>1968</v>
      </c>
      <c r="J4" s="11" t="s">
        <v>126</v>
      </c>
      <c r="K4" s="1">
        <f>COUNTIF(F2:F60, "M")</f>
        <v>0</v>
      </c>
      <c r="L4" s="1"/>
    </row>
    <row r="5" spans="1:12" x14ac:dyDescent="0.25">
      <c r="B5" t="s">
        <v>172</v>
      </c>
      <c r="C5" t="s">
        <v>173</v>
      </c>
      <c r="H5" s="23">
        <v>1974</v>
      </c>
      <c r="J5" s="11" t="s">
        <v>149</v>
      </c>
      <c r="K5" s="1">
        <f>COUNTIF(F2:F60, "G")</f>
        <v>0</v>
      </c>
      <c r="L5" s="1"/>
    </row>
    <row r="6" spans="1:12" x14ac:dyDescent="0.25">
      <c r="B6" t="s">
        <v>239</v>
      </c>
      <c r="C6" t="s">
        <v>238</v>
      </c>
      <c r="H6" s="23">
        <v>1976</v>
      </c>
      <c r="J6" s="11" t="s">
        <v>150</v>
      </c>
      <c r="K6" s="1">
        <f>COUNTIF(F2:F60, "D")</f>
        <v>0</v>
      </c>
      <c r="L6" s="1"/>
    </row>
    <row r="7" spans="1:12" x14ac:dyDescent="0.25">
      <c r="B7" t="s">
        <v>176</v>
      </c>
      <c r="C7" t="s">
        <v>177</v>
      </c>
      <c r="H7" s="23">
        <v>1976</v>
      </c>
      <c r="J7" s="1"/>
      <c r="K7" s="1"/>
      <c r="L7" s="1"/>
    </row>
    <row r="8" spans="1:12" x14ac:dyDescent="0.25">
      <c r="B8" t="s">
        <v>161</v>
      </c>
      <c r="C8" t="s">
        <v>157</v>
      </c>
      <c r="H8" s="23">
        <v>1978</v>
      </c>
      <c r="J8" s="11" t="s">
        <v>127</v>
      </c>
      <c r="K8" s="13" t="s">
        <v>129</v>
      </c>
      <c r="L8" s="12" cm="1">
        <f t="array" ref="L8">TellenOpKleur(H2:H60,K8)</f>
        <v>0</v>
      </c>
    </row>
    <row r="9" spans="1:12" x14ac:dyDescent="0.25">
      <c r="B9" t="s">
        <v>164</v>
      </c>
      <c r="C9" t="s">
        <v>165</v>
      </c>
      <c r="H9" s="23">
        <v>1978</v>
      </c>
      <c r="J9" s="11"/>
      <c r="K9" s="14" t="s">
        <v>128</v>
      </c>
      <c r="L9" s="12" cm="1">
        <f t="array" ref="L9">TellenOpKleur(H2:H60,K9)</f>
        <v>3</v>
      </c>
    </row>
    <row r="10" spans="1:12" x14ac:dyDescent="0.25">
      <c r="B10" t="s">
        <v>231</v>
      </c>
      <c r="C10" t="s">
        <v>35</v>
      </c>
      <c r="H10" s="23">
        <v>1978</v>
      </c>
      <c r="J10" s="11"/>
      <c r="K10" s="15" t="s">
        <v>130</v>
      </c>
      <c r="L10" s="12" cm="1">
        <f t="array" ref="L10">TellenOpKleur(H2:H60,K10)</f>
        <v>8</v>
      </c>
    </row>
    <row r="11" spans="1:12" x14ac:dyDescent="0.25">
      <c r="B11" t="s">
        <v>156</v>
      </c>
      <c r="C11" t="s">
        <v>157</v>
      </c>
      <c r="H11" s="23">
        <v>1979</v>
      </c>
      <c r="J11" s="11"/>
      <c r="K11" s="16" t="s">
        <v>131</v>
      </c>
      <c r="L11" s="12" cm="1">
        <f t="array" ref="L11">TellenOpKleur(H2:H60,K11)</f>
        <v>8</v>
      </c>
    </row>
    <row r="12" spans="1:12" x14ac:dyDescent="0.25">
      <c r="B12" t="s">
        <v>158</v>
      </c>
      <c r="C12" t="s">
        <v>159</v>
      </c>
      <c r="H12" s="23">
        <v>1979</v>
      </c>
      <c r="J12" s="11"/>
      <c r="K12" s="17" t="s">
        <v>132</v>
      </c>
      <c r="L12" s="12" cm="1">
        <f t="array" ref="L12">TellenOpKleur(H2:H60,K12)</f>
        <v>2</v>
      </c>
    </row>
    <row r="13" spans="1:12" x14ac:dyDescent="0.25">
      <c r="B13" t="s">
        <v>208</v>
      </c>
      <c r="C13" t="s">
        <v>187</v>
      </c>
      <c r="H13" s="24">
        <v>1983</v>
      </c>
      <c r="J13" s="11"/>
      <c r="K13" s="18" t="s">
        <v>133</v>
      </c>
      <c r="L13" s="12" cm="1">
        <f t="array" ref="L13">TellenOpKleur(H2:H60,K13)</f>
        <v>2</v>
      </c>
    </row>
    <row r="14" spans="1:12" x14ac:dyDescent="0.25">
      <c r="B14" t="s">
        <v>219</v>
      </c>
      <c r="C14" t="s">
        <v>220</v>
      </c>
      <c r="H14" s="24">
        <v>1983</v>
      </c>
      <c r="J14" s="11"/>
      <c r="K14" s="19" t="s">
        <v>134</v>
      </c>
      <c r="L14" s="12" cm="1">
        <f t="array" ref="L14">TellenOpKleur(H2:H60,K14)</f>
        <v>20</v>
      </c>
    </row>
    <row r="15" spans="1:12" x14ac:dyDescent="0.25">
      <c r="B15" t="s">
        <v>167</v>
      </c>
      <c r="C15" t="s">
        <v>168</v>
      </c>
      <c r="H15" s="24">
        <v>1984</v>
      </c>
      <c r="J15" s="11"/>
      <c r="K15" s="20" t="s">
        <v>135</v>
      </c>
      <c r="L15" s="12" cm="1">
        <f t="array" ref="L15">TellenOpKleur(H2:H60,K15)</f>
        <v>1</v>
      </c>
    </row>
    <row r="16" spans="1:12" x14ac:dyDescent="0.25">
      <c r="B16" t="s">
        <v>174</v>
      </c>
      <c r="C16" t="s">
        <v>175</v>
      </c>
      <c r="D16">
        <v>118</v>
      </c>
      <c r="H16" s="24">
        <v>1986</v>
      </c>
    </row>
    <row r="17" spans="2:8" x14ac:dyDescent="0.25">
      <c r="B17" t="s">
        <v>180</v>
      </c>
      <c r="C17" t="s">
        <v>181</v>
      </c>
      <c r="H17" s="24">
        <v>1986</v>
      </c>
    </row>
    <row r="18" spans="2:8" x14ac:dyDescent="0.25">
      <c r="B18" t="s">
        <v>217</v>
      </c>
      <c r="C18" t="s">
        <v>218</v>
      </c>
      <c r="H18" s="24">
        <v>1986</v>
      </c>
    </row>
    <row r="19" spans="2:8" x14ac:dyDescent="0.25">
      <c r="B19" t="s">
        <v>154</v>
      </c>
      <c r="C19" t="s">
        <v>155</v>
      </c>
      <c r="H19" s="24">
        <v>1988</v>
      </c>
    </row>
    <row r="20" spans="2:8" x14ac:dyDescent="0.25">
      <c r="B20" t="s">
        <v>200</v>
      </c>
      <c r="C20" t="s">
        <v>201</v>
      </c>
      <c r="H20" s="24">
        <v>1989</v>
      </c>
    </row>
    <row r="21" spans="2:8" x14ac:dyDescent="0.25">
      <c r="B21" t="s">
        <v>206</v>
      </c>
      <c r="C21" t="s">
        <v>207</v>
      </c>
      <c r="H21" s="27">
        <v>1991</v>
      </c>
    </row>
    <row r="22" spans="2:8" x14ac:dyDescent="0.25">
      <c r="B22" t="s">
        <v>152</v>
      </c>
      <c r="C22" t="s">
        <v>153</v>
      </c>
      <c r="H22" s="27">
        <v>1993</v>
      </c>
    </row>
    <row r="23" spans="2:8" x14ac:dyDescent="0.25">
      <c r="B23" t="s">
        <v>229</v>
      </c>
      <c r="C23" t="s">
        <v>230</v>
      </c>
      <c r="H23" s="25">
        <v>2007</v>
      </c>
    </row>
    <row r="24" spans="2:8" x14ac:dyDescent="0.25">
      <c r="B24" t="s">
        <v>178</v>
      </c>
      <c r="C24" t="s">
        <v>179</v>
      </c>
      <c r="H24" s="25">
        <v>2008</v>
      </c>
    </row>
    <row r="25" spans="2:8" x14ac:dyDescent="0.25">
      <c r="B25" t="s">
        <v>192</v>
      </c>
      <c r="C25" t="s">
        <v>193</v>
      </c>
      <c r="D25">
        <v>83</v>
      </c>
      <c r="H25" s="26">
        <v>2010</v>
      </c>
    </row>
    <row r="26" spans="2:8" x14ac:dyDescent="0.25">
      <c r="B26" t="s">
        <v>166</v>
      </c>
      <c r="C26" t="s">
        <v>5</v>
      </c>
      <c r="H26" s="26">
        <v>2012</v>
      </c>
    </row>
    <row r="27" spans="2:8" x14ac:dyDescent="0.25">
      <c r="B27" t="s">
        <v>198</v>
      </c>
      <c r="C27" t="s">
        <v>199</v>
      </c>
      <c r="H27" s="26">
        <v>2013</v>
      </c>
    </row>
    <row r="28" spans="2:8" x14ac:dyDescent="0.25">
      <c r="B28" t="s">
        <v>222</v>
      </c>
      <c r="C28" t="s">
        <v>223</v>
      </c>
      <c r="H28" s="26">
        <v>2013</v>
      </c>
    </row>
    <row r="29" spans="2:8" x14ac:dyDescent="0.25">
      <c r="B29" t="s">
        <v>162</v>
      </c>
      <c r="C29" t="s">
        <v>163</v>
      </c>
      <c r="H29" s="26">
        <v>2014</v>
      </c>
    </row>
    <row r="30" spans="2:8" x14ac:dyDescent="0.25">
      <c r="B30" t="s">
        <v>209</v>
      </c>
      <c r="C30" t="s">
        <v>234</v>
      </c>
      <c r="H30" s="26">
        <v>2014</v>
      </c>
    </row>
    <row r="31" spans="2:8" x14ac:dyDescent="0.25">
      <c r="B31" t="s">
        <v>212</v>
      </c>
      <c r="C31" t="s">
        <v>213</v>
      </c>
      <c r="D31">
        <v>130</v>
      </c>
      <c r="H31" s="26">
        <v>2014</v>
      </c>
    </row>
    <row r="32" spans="2:8" x14ac:dyDescent="0.25">
      <c r="B32" t="s">
        <v>233</v>
      </c>
      <c r="C32" t="s">
        <v>232</v>
      </c>
      <c r="H32" s="26">
        <v>2014</v>
      </c>
    </row>
    <row r="33" spans="2:8" x14ac:dyDescent="0.25">
      <c r="B33" t="s">
        <v>182</v>
      </c>
      <c r="C33" t="s">
        <v>183</v>
      </c>
      <c r="H33" s="26">
        <v>2015</v>
      </c>
    </row>
    <row r="34" spans="2:8" x14ac:dyDescent="0.25">
      <c r="B34" t="s">
        <v>202</v>
      </c>
      <c r="C34" t="s">
        <v>203</v>
      </c>
      <c r="D34">
        <v>121</v>
      </c>
      <c r="H34" s="26">
        <v>2015</v>
      </c>
    </row>
    <row r="35" spans="2:8" x14ac:dyDescent="0.25">
      <c r="B35" t="s">
        <v>160</v>
      </c>
      <c r="C35" t="s">
        <v>5</v>
      </c>
      <c r="D35">
        <v>108</v>
      </c>
      <c r="H35" s="26">
        <v>2016</v>
      </c>
    </row>
    <row r="36" spans="2:8" x14ac:dyDescent="0.25">
      <c r="B36" t="s">
        <v>194</v>
      </c>
      <c r="C36" t="s">
        <v>195</v>
      </c>
      <c r="D36">
        <v>91</v>
      </c>
      <c r="H36" s="26">
        <v>2016</v>
      </c>
    </row>
    <row r="37" spans="2:8" x14ac:dyDescent="0.25">
      <c r="B37" t="s">
        <v>204</v>
      </c>
      <c r="C37" t="s">
        <v>205</v>
      </c>
      <c r="D37">
        <v>115</v>
      </c>
      <c r="H37" s="26">
        <v>2016</v>
      </c>
    </row>
    <row r="38" spans="2:8" x14ac:dyDescent="0.25">
      <c r="B38" t="s">
        <v>210</v>
      </c>
      <c r="C38" t="s">
        <v>5</v>
      </c>
      <c r="H38" s="26">
        <v>2016</v>
      </c>
    </row>
    <row r="39" spans="2:8" x14ac:dyDescent="0.25">
      <c r="B39" t="s">
        <v>224</v>
      </c>
      <c r="C39" t="s">
        <v>225</v>
      </c>
      <c r="H39" s="26">
        <v>2016</v>
      </c>
    </row>
    <row r="40" spans="2:8" x14ac:dyDescent="0.25">
      <c r="B40" t="s">
        <v>184</v>
      </c>
      <c r="C40" t="s">
        <v>185</v>
      </c>
      <c r="D40">
        <v>146</v>
      </c>
      <c r="H40" s="26">
        <v>2017</v>
      </c>
    </row>
    <row r="41" spans="2:8" x14ac:dyDescent="0.25">
      <c r="B41" t="s">
        <v>226</v>
      </c>
      <c r="C41" t="s">
        <v>227</v>
      </c>
      <c r="D41">
        <v>136</v>
      </c>
      <c r="H41" s="26">
        <v>2017</v>
      </c>
    </row>
    <row r="42" spans="2:8" x14ac:dyDescent="0.25">
      <c r="B42" t="s">
        <v>216</v>
      </c>
      <c r="C42" t="s">
        <v>215</v>
      </c>
      <c r="H42" s="26">
        <v>2018</v>
      </c>
    </row>
    <row r="43" spans="2:8" x14ac:dyDescent="0.25">
      <c r="B43" t="s">
        <v>190</v>
      </c>
      <c r="C43" t="s">
        <v>191</v>
      </c>
      <c r="D43">
        <v>126</v>
      </c>
      <c r="H43" s="26">
        <v>2019</v>
      </c>
    </row>
    <row r="44" spans="2:8" x14ac:dyDescent="0.25">
      <c r="B44" t="s">
        <v>221</v>
      </c>
      <c r="C44" t="s">
        <v>235</v>
      </c>
      <c r="D44">
        <v>86</v>
      </c>
      <c r="H44" s="26">
        <v>2019</v>
      </c>
    </row>
    <row r="45" spans="2:8" x14ac:dyDescent="0.25">
      <c r="B45" t="s">
        <v>211</v>
      </c>
      <c r="C45" t="s">
        <v>5</v>
      </c>
      <c r="H45" s="21">
        <v>2021</v>
      </c>
    </row>
    <row r="46" spans="2:8" x14ac:dyDescent="0.25">
      <c r="B46" t="s">
        <v>69</v>
      </c>
      <c r="C46" t="s">
        <v>228</v>
      </c>
    </row>
    <row r="59" spans="2:4" x14ac:dyDescent="0.25">
      <c r="B59" s="11"/>
      <c r="C59" s="11"/>
    </row>
    <row r="60" spans="2:4" x14ac:dyDescent="0.25">
      <c r="B60" s="11"/>
      <c r="C60" s="11"/>
    </row>
    <row r="61" spans="2:4" x14ac:dyDescent="0.25">
      <c r="B61" s="11"/>
      <c r="C61" s="11"/>
      <c r="D61" s="12"/>
    </row>
    <row r="62" spans="2:4" x14ac:dyDescent="0.25">
      <c r="B62" s="11"/>
      <c r="C62" s="11"/>
      <c r="D62" s="12"/>
    </row>
    <row r="63" spans="2:4" x14ac:dyDescent="0.25">
      <c r="B63" s="11"/>
      <c r="C63" s="28"/>
      <c r="D63" s="12"/>
    </row>
    <row r="64" spans="2:4" x14ac:dyDescent="0.25">
      <c r="B64" s="11"/>
      <c r="C64" s="11"/>
      <c r="D64" s="12"/>
    </row>
    <row r="65" spans="2:4" x14ac:dyDescent="0.25">
      <c r="B65" s="11"/>
      <c r="C65" s="11"/>
      <c r="D65" s="12"/>
    </row>
    <row r="66" spans="2:4" x14ac:dyDescent="0.25">
      <c r="B66" s="11"/>
      <c r="C66" s="11"/>
      <c r="D66" s="12"/>
    </row>
  </sheetData>
  <sortState xmlns:xlrd2="http://schemas.microsoft.com/office/spreadsheetml/2017/richdata2" ref="B2:H49">
    <sortCondition ref="H2:H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85C6-FE4B-4295-A2D0-57BF858F46B6}">
  <sheetPr codeName="Blad2"/>
  <dimension ref="A1"/>
  <sheetViews>
    <sheetView workbookViewId="0">
      <selection activeCell="E25" sqref="E25"/>
    </sheetView>
  </sheetViews>
  <sheetFormatPr defaultRowHeight="15" x14ac:dyDescent="0.25"/>
  <sheetData>
    <row r="1" spans="1:1" x14ac:dyDescent="0.25">
      <c r="A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Totaaloverzicht</vt:lpstr>
      <vt:lpstr>Wishlist</vt:lpstr>
      <vt:lpstr>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Monfrance</dc:creator>
  <cp:lastModifiedBy>Guido Heeres</cp:lastModifiedBy>
  <dcterms:created xsi:type="dcterms:W3CDTF">2024-08-25T09:11:54Z</dcterms:created>
  <dcterms:modified xsi:type="dcterms:W3CDTF">2025-05-25T13:32:13Z</dcterms:modified>
</cp:coreProperties>
</file>